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yz\Documents\"/>
    </mc:Choice>
  </mc:AlternateContent>
  <xr:revisionPtr revIDLastSave="0" documentId="13_ncr:1_{C230F029-5641-44F8-9B36-9B0F15F45089}" xr6:coauthVersionLast="40" xr6:coauthVersionMax="40" xr10:uidLastSave="{00000000-0000-0000-0000-000000000000}"/>
  <bookViews>
    <workbookView xWindow="120" yWindow="75" windowWidth="15255" windowHeight="7935" xr2:uid="{00000000-000D-0000-FFFF-FFFF00000000}"/>
  </bookViews>
  <sheets>
    <sheet name="norma 6" sheetId="1" r:id="rId1"/>
    <sheet name="norma 5" sheetId="2" r:id="rId2"/>
  </sheets>
  <definedNames>
    <definedName name="_xlnm.Print_Titles" localSheetId="1">'norma 5'!$1:$4</definedName>
    <definedName name="_xlnm.Print_Titles" localSheetId="0">'norma 6'!$1:$6</definedName>
  </definedNames>
  <calcPr calcId="181029"/>
</workbook>
</file>

<file path=xl/calcChain.xml><?xml version="1.0" encoding="utf-8"?>
<calcChain xmlns="http://schemas.openxmlformats.org/spreadsheetml/2006/main">
  <c r="O45" i="1" l="1"/>
  <c r="O12" i="1"/>
  <c r="B30" i="1"/>
  <c r="O13" i="1" l="1"/>
  <c r="O14" i="1"/>
  <c r="O15" i="1"/>
  <c r="O16" i="1"/>
  <c r="O21" i="1"/>
  <c r="O22" i="1"/>
  <c r="O26" i="1"/>
  <c r="O28" i="1"/>
  <c r="O29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B41" i="1"/>
  <c r="B31" i="1"/>
  <c r="B25" i="1"/>
  <c r="B8" i="1"/>
  <c r="N27" i="1" l="1"/>
  <c r="M27" i="1"/>
  <c r="L27" i="1"/>
  <c r="K27" i="1"/>
  <c r="J27" i="1"/>
  <c r="I27" i="1"/>
  <c r="H27" i="1"/>
  <c r="G27" i="1"/>
  <c r="F27" i="1"/>
  <c r="E27" i="1"/>
  <c r="D27" i="1"/>
  <c r="C27" i="1"/>
  <c r="B27" i="1"/>
  <c r="N8" i="1"/>
  <c r="M8" i="1"/>
  <c r="L8" i="1"/>
  <c r="K8" i="1"/>
  <c r="J8" i="1"/>
  <c r="I8" i="1"/>
  <c r="H8" i="1"/>
  <c r="G8" i="1"/>
  <c r="F8" i="1"/>
  <c r="E8" i="1"/>
  <c r="D8" i="1"/>
  <c r="C8" i="1"/>
  <c r="N20" i="1"/>
  <c r="M20" i="1"/>
  <c r="L20" i="1"/>
  <c r="K20" i="1"/>
  <c r="J20" i="1"/>
  <c r="I20" i="1"/>
  <c r="H20" i="1"/>
  <c r="G20" i="1"/>
  <c r="F20" i="1"/>
  <c r="E20" i="1"/>
  <c r="D20" i="1"/>
  <c r="C20" i="1"/>
  <c r="B17" i="1"/>
  <c r="B31" i="2"/>
  <c r="B41" i="2"/>
  <c r="B27" i="2"/>
  <c r="B25" i="2"/>
  <c r="B20" i="2"/>
  <c r="D30" i="1" l="1"/>
  <c r="H30" i="1"/>
  <c r="L30" i="1"/>
  <c r="I30" i="1"/>
  <c r="I6" i="1" s="1"/>
  <c r="F30" i="1"/>
  <c r="J30" i="1"/>
  <c r="N30" i="1"/>
  <c r="E30" i="1"/>
  <c r="M30" i="1"/>
  <c r="C30" i="1"/>
  <c r="G30" i="1"/>
  <c r="K30" i="1"/>
  <c r="B30" i="2"/>
  <c r="B20" i="1"/>
  <c r="B6" i="1" s="1"/>
  <c r="B8" i="2"/>
  <c r="N25" i="1"/>
  <c r="M25" i="1"/>
  <c r="M6" i="1" s="1"/>
  <c r="L25" i="1"/>
  <c r="K25" i="1"/>
  <c r="J25" i="1"/>
  <c r="J6" i="1" s="1"/>
  <c r="I25" i="1"/>
  <c r="H25" i="1"/>
  <c r="G25" i="1"/>
  <c r="F25" i="1"/>
  <c r="E25" i="1"/>
  <c r="D25" i="1"/>
  <c r="C25" i="1"/>
  <c r="N6" i="1" l="1"/>
  <c r="L6" i="1"/>
  <c r="K6" i="1"/>
  <c r="D6" i="1"/>
  <c r="H6" i="1"/>
  <c r="C6" i="1"/>
  <c r="E6" i="1"/>
  <c r="F6" i="1"/>
  <c r="G6" i="1"/>
  <c r="B17" i="2"/>
  <c r="B6" i="2" s="1"/>
</calcChain>
</file>

<file path=xl/sharedStrings.xml><?xml version="1.0" encoding="utf-8"?>
<sst xmlns="http://schemas.openxmlformats.org/spreadsheetml/2006/main" count="118" uniqueCount="70">
  <si>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</si>
  <si>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</si>
  <si>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</si>
  <si>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</si>
  <si>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</si>
  <si>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</si>
  <si>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</si>
  <si>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</si>
  <si>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</si>
  <si>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</si>
  <si>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</si>
  <si>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</si>
  <si>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</si>
  <si>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</si>
  <si>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Participaciones y Aportaciones</t>
  </si>
  <si>
    <t>Deuda Pública</t>
  </si>
  <si>
    <t xml:space="preserve"> </t>
  </si>
  <si>
    <t xml:space="preserve">            Clasificador de Ingresos </t>
  </si>
  <si>
    <t>1.- Impuestos</t>
  </si>
  <si>
    <t>1.1- Impuestos sobre los ingresos</t>
  </si>
  <si>
    <t xml:space="preserve">        1.1.1.-sobre diversiones y espectaculos publicos</t>
  </si>
  <si>
    <t xml:space="preserve">         1.1.2.-Sobre Rifas, Loterias, Sorteos, Concursos y toda clase de juegos permitidos</t>
  </si>
  <si>
    <t>1.2.-Impuesto sobre el patrimonio</t>
  </si>
  <si>
    <t xml:space="preserve">        1.2.1.- Predial</t>
  </si>
  <si>
    <t xml:space="preserve">        1.2.2.- Sobre Adquisicion de Bienes Inmuebles</t>
  </si>
  <si>
    <t>1.3.- Accesorios</t>
  </si>
  <si>
    <t xml:space="preserve">        1.3.1.- Recargos</t>
  </si>
  <si>
    <t>2.- Contribuciones de mejoras</t>
  </si>
  <si>
    <t>2.1.- Contribuciones de mejoras por obras publicas</t>
  </si>
  <si>
    <t>2.2.- Contribuciones de mejoras no comprendidas en las fraccionesde la Ley de Ingresos causadas en ejercios fiscales anteriores pendientes de liquidacion o pago</t>
  </si>
  <si>
    <t>3.- Derechos</t>
  </si>
  <si>
    <t>3.1.- Derechos por el uso, goce, aprovechamiento o explotacion de bienes de dominio publico</t>
  </si>
  <si>
    <t>3.2.- Derechos por prestacion de servicios</t>
  </si>
  <si>
    <t>3.3.- Accesorios</t>
  </si>
  <si>
    <t xml:space="preserve">        3.3.1.- Recargos</t>
  </si>
  <si>
    <t>4.- Productos</t>
  </si>
  <si>
    <t>4.1.- Productos de tipo corriente</t>
  </si>
  <si>
    <t>5.- Aprovechamientos</t>
  </si>
  <si>
    <t>5.1.- Aprovechamientos de tipo corriente</t>
  </si>
  <si>
    <t>5.2.- Multas y Penalizaciones</t>
  </si>
  <si>
    <t>6.- Participaciones y Aportaciones</t>
  </si>
  <si>
    <t>6.1.- Participaciones</t>
  </si>
  <si>
    <t xml:space="preserve">        6.1.1.- Fondo General de Participaciones</t>
  </si>
  <si>
    <t xml:space="preserve">        6.1.2.- Fondo de Fomento Municipal</t>
  </si>
  <si>
    <t xml:space="preserve">        6.1.3.- 20% IEPS cerveza, refrescos y alcohol</t>
  </si>
  <si>
    <t xml:space="preserve">        6.1.4.- 8% IEPS Tabaco</t>
  </si>
  <si>
    <t xml:space="preserve">        6.1.5.- IEPS Gasolina</t>
  </si>
  <si>
    <t xml:space="preserve">        6.1.6.- Impuesto Sobre Automoviles Nuevos</t>
  </si>
  <si>
    <t xml:space="preserve">        6.1.7.- Impuesto Sobre Tenencia o Uso de Vehiculos (federal), Rezago</t>
  </si>
  <si>
    <t xml:space="preserve">        6.1.8.- Fondo de Fiscalizacion y Recaudacion</t>
  </si>
  <si>
    <t xml:space="preserve">        6.1.9.- Fondo de Compensacion (FOCO)</t>
  </si>
  <si>
    <t>6.2.- Aportaciones</t>
  </si>
  <si>
    <t xml:space="preserve">        6.2.1.- Fondo Para la Infraestructura Social</t>
  </si>
  <si>
    <t xml:space="preserve">        6.2.1.1. Infraestructura Social Municipal</t>
  </si>
  <si>
    <t xml:space="preserve">        6.2.2.- Fondo de Aportaciones para el Fortalecimiento de los Municipios y las demarcaciones                        Territoriales del D.F.</t>
  </si>
  <si>
    <t>7.-Transferencias, Asignaciones, Subsidios y Otras Ayudas</t>
  </si>
  <si>
    <t>7.1.- Tranferencias Internas y Asignaciones al Sector Publico</t>
  </si>
  <si>
    <t>7.2.- Tranferencias al Resto del Sector Publico</t>
  </si>
  <si>
    <t>7.3.- Subsidios y Subvenciones</t>
  </si>
  <si>
    <t>7.4.- Ayudas Sociales</t>
  </si>
  <si>
    <t>7.5.- Pensiones  y Jubilaciones</t>
  </si>
  <si>
    <t xml:space="preserve">7.6.- Tranferencias a Fideicomisos, mandatos y analogos </t>
  </si>
  <si>
    <t>8.- Ingreso derivado de Financiamiento</t>
  </si>
  <si>
    <t>8.1- Endeudamiento interno</t>
  </si>
  <si>
    <t>6.3.- Convenios</t>
  </si>
  <si>
    <t>2.- Contribusiones de mejoras</t>
  </si>
  <si>
    <t xml:space="preserve">                                            Formato de la iniciativa de ley de ingresos para el Ejercicio Fiscal 2019</t>
  </si>
  <si>
    <t>Calendario de Ingresos base mensual del Ejercicio Fiscal 2019</t>
  </si>
  <si>
    <t xml:space="preserve">           MUNICIPIO DE HUEJOTZINGO PUEBLA </t>
  </si>
  <si>
    <t xml:space="preserve">MUNICIPIO DE HUEJOTZINGO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</si>
</sst>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000000_ ;[Red]\-#,##0.00000000\ "/>
    <numFmt numFmtId="165" formatCode="#,##0.000000000_ ;[Red]\-#,##0.00000000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/>
    <xf numFmtId="40" fontId="2" fillId="0" borderId="2" xfId="0" applyNumberFormat="1" applyFont="1" applyBorder="1"/>
    <xf numFmtId="40" fontId="2" fillId="0" borderId="3" xfId="0" applyNumberFormat="1" applyFont="1" applyBorder="1"/>
    <xf numFmtId="0" fontId="4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/>
    <xf numFmtId="40" fontId="0" fillId="0" borderId="0" xfId="0" applyNumberFormat="1"/>
    <xf numFmtId="165" fontId="0" fillId="0" borderId="0" xfId="0" applyNumberFormat="1"/>
    <xf numFmtId="0" fontId="7" fillId="0" borderId="4" xfId="0" applyFont="1" applyBorder="1"/>
    <xf numFmtId="40" fontId="2" fillId="0" borderId="0" xfId="0" applyNumberFormat="1" applyFont="1" applyBorder="1"/>
    <xf numFmtId="4" fontId="0" fillId="0" borderId="0" xfId="0" applyNumberFormat="1"/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0" fontId="0" fillId="0" borderId="4" xfId="0" applyBorder="1"/>
    <xf numFmtId="4" fontId="0" fillId="0" borderId="5" xfId="0" applyNumberFormat="1" applyBorder="1"/>
    <xf numFmtId="0" fontId="1" fillId="3" borderId="12" xfId="0" applyFont="1" applyFill="1" applyBorder="1"/>
    <xf numFmtId="4" fontId="1" fillId="3" borderId="11" xfId="0" applyNumberFormat="1" applyFont="1" applyFill="1" applyBorder="1"/>
    <xf numFmtId="0" fontId="0" fillId="0" borderId="12" xfId="0" applyBorder="1"/>
    <xf numFmtId="4" fontId="0" fillId="0" borderId="11" xfId="0" applyNumberFormat="1" applyBorder="1"/>
    <xf numFmtId="0" fontId="0" fillId="0" borderId="0" xfId="0" applyBorder="1"/>
    <xf numFmtId="4" fontId="0" fillId="0" borderId="0" xfId="0" applyNumberFormat="1" applyBorder="1"/>
    <xf numFmtId="0" fontId="9" fillId="0" borderId="0" xfId="0" applyFont="1" applyBorder="1" applyAlignment="1">
      <alignment horizontal="justify" vertical="top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Fill="1" applyBorder="1"/>
    <xf numFmtId="4" fontId="0" fillId="0" borderId="11" xfId="0" applyNumberFormat="1" applyFont="1" applyFill="1" applyBorder="1"/>
    <xf numFmtId="0" fontId="10" fillId="0" borderId="12" xfId="0" applyFont="1" applyBorder="1" applyAlignment="1">
      <alignment wrapText="1"/>
    </xf>
    <xf numFmtId="0" fontId="10" fillId="0" borderId="12" xfId="0" applyFont="1" applyBorder="1"/>
    <xf numFmtId="40" fontId="11" fillId="0" borderId="10" xfId="0" applyNumberFormat="1" applyFont="1" applyFill="1" applyBorder="1" applyAlignment="1">
      <alignment vertical="top" wrapText="1"/>
    </xf>
    <xf numFmtId="40" fontId="12" fillId="3" borderId="10" xfId="0" applyNumberFormat="1" applyFont="1" applyFill="1" applyBorder="1" applyAlignment="1">
      <alignment vertical="top" wrapText="1"/>
    </xf>
    <xf numFmtId="40" fontId="12" fillId="3" borderId="14" xfId="0" applyNumberFormat="1" applyFont="1" applyFill="1" applyBorder="1" applyAlignment="1">
      <alignment vertical="top" wrapText="1"/>
    </xf>
    <xf numFmtId="40" fontId="12" fillId="3" borderId="9" xfId="0" applyNumberFormat="1" applyFont="1" applyFill="1" applyBorder="1" applyAlignment="1">
      <alignment vertical="top" wrapText="1"/>
    </xf>
    <xf numFmtId="0" fontId="14" fillId="3" borderId="12" xfId="0" applyFont="1" applyFill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0" fillId="0" borderId="12" xfId="0" applyFont="1" applyFill="1" applyBorder="1"/>
    <xf numFmtId="44" fontId="0" fillId="0" borderId="0" xfId="1" applyFont="1"/>
    <xf numFmtId="4" fontId="10" fillId="0" borderId="13" xfId="0" applyNumberFormat="1" applyFont="1" applyBorder="1"/>
    <xf numFmtId="40" fontId="12" fillId="3" borderId="13" xfId="0" applyNumberFormat="1" applyFont="1" applyFill="1" applyBorder="1" applyAlignment="1">
      <alignment vertical="top" wrapText="1"/>
    </xf>
    <xf numFmtId="4" fontId="13" fillId="4" borderId="13" xfId="0" applyNumberFormat="1" applyFont="1" applyFill="1" applyBorder="1"/>
    <xf numFmtId="4" fontId="13" fillId="4" borderId="13" xfId="0" applyNumberFormat="1" applyFont="1" applyFill="1" applyBorder="1" applyAlignment="1">
      <alignment vertical="top"/>
    </xf>
    <xf numFmtId="4" fontId="13" fillId="3" borderId="0" xfId="0" applyNumberFormat="1" applyFont="1" applyFill="1" applyBorder="1"/>
    <xf numFmtId="40" fontId="10" fillId="0" borderId="0" xfId="0" applyNumberFormat="1" applyFont="1" applyBorder="1"/>
    <xf numFmtId="40" fontId="18" fillId="0" borderId="0" xfId="0" applyNumberFormat="1" applyFont="1" applyBorder="1" applyAlignment="1">
      <alignment vertical="top" wrapText="1"/>
    </xf>
    <xf numFmtId="40" fontId="18" fillId="0" borderId="0" xfId="0" applyNumberFormat="1" applyFont="1" applyFill="1" applyBorder="1" applyAlignment="1">
      <alignment vertical="top" wrapText="1"/>
    </xf>
    <xf numFmtId="40" fontId="12" fillId="3" borderId="0" xfId="0" applyNumberFormat="1" applyFont="1" applyFill="1" applyBorder="1" applyAlignment="1">
      <alignment vertical="top" wrapText="1"/>
    </xf>
    <xf numFmtId="4" fontId="13" fillId="4" borderId="0" xfId="0" applyNumberFormat="1" applyFont="1" applyFill="1" applyBorder="1"/>
    <xf numFmtId="4" fontId="10" fillId="0" borderId="0" xfId="0" applyNumberFormat="1" applyFont="1" applyBorder="1"/>
    <xf numFmtId="4" fontId="13" fillId="4" borderId="0" xfId="0" applyNumberFormat="1" applyFont="1" applyFill="1" applyBorder="1" applyAlignment="1">
      <alignment vertical="top"/>
    </xf>
    <xf numFmtId="40" fontId="16" fillId="0" borderId="0" xfId="0" applyNumberFormat="1" applyFont="1" applyFill="1" applyBorder="1" applyAlignment="1">
      <alignment wrapText="1"/>
    </xf>
    <xf numFmtId="40" fontId="16" fillId="0" borderId="0" xfId="0" applyNumberFormat="1" applyFont="1" applyBorder="1" applyAlignment="1">
      <alignment wrapText="1"/>
    </xf>
    <xf numFmtId="40" fontId="12" fillId="2" borderId="18" xfId="0" applyNumberFormat="1" applyFont="1" applyFill="1" applyBorder="1" applyAlignment="1">
      <alignment horizontal="center" vertical="top" wrapText="1"/>
    </xf>
    <xf numFmtId="40" fontId="12" fillId="2" borderId="19" xfId="0" applyNumberFormat="1" applyFont="1" applyFill="1" applyBorder="1" applyAlignment="1">
      <alignment horizontal="center" vertical="top" wrapText="1"/>
    </xf>
    <xf numFmtId="40" fontId="13" fillId="2" borderId="21" xfId="0" applyNumberFormat="1" applyFont="1" applyFill="1" applyBorder="1"/>
    <xf numFmtId="40" fontId="13" fillId="2" borderId="22" xfId="0" applyNumberFormat="1" applyFont="1" applyFill="1" applyBorder="1"/>
    <xf numFmtId="4" fontId="10" fillId="0" borderId="13" xfId="0" applyNumberFormat="1" applyFont="1" applyFill="1" applyBorder="1"/>
    <xf numFmtId="4" fontId="0" fillId="0" borderId="13" xfId="0" applyNumberFormat="1" applyBorder="1"/>
    <xf numFmtId="40" fontId="12" fillId="3" borderId="23" xfId="0" applyNumberFormat="1" applyFont="1" applyFill="1" applyBorder="1" applyAlignment="1">
      <alignment vertical="top" wrapText="1"/>
    </xf>
    <xf numFmtId="40" fontId="11" fillId="0" borderId="23" xfId="0" applyNumberFormat="1" applyFont="1" applyFill="1" applyBorder="1" applyAlignment="1">
      <alignment vertical="top" wrapText="1"/>
    </xf>
    <xf numFmtId="40" fontId="16" fillId="0" borderId="0" xfId="0" applyNumberFormat="1" applyFont="1" applyBorder="1" applyAlignment="1">
      <alignment horizontal="center" wrapText="1"/>
    </xf>
    <xf numFmtId="40" fontId="11" fillId="0" borderId="0" xfId="0" applyNumberFormat="1" applyFont="1" applyFill="1" applyBorder="1" applyAlignment="1">
      <alignment vertical="top" wrapText="1"/>
    </xf>
    <xf numFmtId="4" fontId="6" fillId="0" borderId="3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56</xdr:row>
      <xdr:rowOff>47624</xdr:rowOff>
    </xdr:from>
    <xdr:to>
      <xdr:col>9</xdr:col>
      <xdr:colOff>142875</xdr:colOff>
      <xdr:row>66</xdr:row>
      <xdr:rowOff>180974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86300" y="22012274"/>
          <a:ext cx="3848100" cy="20383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TESORERO MUNICIPAL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LIC. HUGO MEDINA OSORIO</a:t>
          </a:r>
        </a:p>
      </xdr:txBody>
    </xdr:sp>
    <xdr:clientData/>
  </xdr:twoCellAnchor>
  <xdr:twoCellAnchor>
    <xdr:from>
      <xdr:col>0</xdr:col>
      <xdr:colOff>19050</xdr:colOff>
      <xdr:row>56</xdr:row>
      <xdr:rowOff>109008</xdr:rowOff>
    </xdr:from>
    <xdr:to>
      <xdr:col>3</xdr:col>
      <xdr:colOff>390525</xdr:colOff>
      <xdr:row>66</xdr:row>
      <xdr:rowOff>180974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9050" y="22073658"/>
          <a:ext cx="4191000" cy="197696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PRESIDENTA MUNICIPAL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MTRA. ANGELICA PATRICIA ALVARADO JUAREZ</a:t>
          </a:r>
        </a:p>
      </xdr:txBody>
    </xdr:sp>
    <xdr:clientData/>
  </xdr:twoCellAnchor>
  <xdr:twoCellAnchor>
    <xdr:from>
      <xdr:col>9</xdr:col>
      <xdr:colOff>571500</xdr:colOff>
      <xdr:row>56</xdr:row>
      <xdr:rowOff>38100</xdr:rowOff>
    </xdr:from>
    <xdr:to>
      <xdr:col>13</xdr:col>
      <xdr:colOff>704850</xdr:colOff>
      <xdr:row>66</xdr:row>
      <xdr:rowOff>161924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963025" y="22002750"/>
          <a:ext cx="3181350" cy="20288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CONTRALOR MUNICIPAL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LIC. LUCERO MONTES DEOLARTE 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76200</xdr:rowOff>
    </xdr:from>
    <xdr:to>
      <xdr:col>0</xdr:col>
      <xdr:colOff>3600450</xdr:colOff>
      <xdr:row>3</xdr:row>
      <xdr:rowOff>123825</xdr:rowOff>
    </xdr:to>
    <xdr:pic>
      <xdr:nvPicPr>
        <xdr:cNvPr id="6" name="Imagen 5" descr="C:\Users\PC\Documents\logotipo.png">
          <a:extLst>
            <a:ext uri="{FF2B5EF4-FFF2-40B4-BE49-F238E27FC236}">
              <a16:creationId xmlns:a16="http://schemas.microsoft.com/office/drawing/2014/main" id="{5C781E62-CBAC-4FBF-B9A9-D5A017D1EF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33528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55</xdr:row>
      <xdr:rowOff>19049</xdr:rowOff>
    </xdr:from>
    <xdr:to>
      <xdr:col>0</xdr:col>
      <xdr:colOff>2466975</xdr:colOff>
      <xdr:row>63</xdr:row>
      <xdr:rowOff>66675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" y="15278099"/>
          <a:ext cx="2466974" cy="15621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PRESIDENTA MUNICIPAL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_______________________________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MTRA. ANGELICA PATRICIA ALVARADO JUAREZ</a:t>
          </a:r>
        </a:p>
      </xdr:txBody>
    </xdr:sp>
    <xdr:clientData/>
  </xdr:twoCellAnchor>
  <xdr:twoCellAnchor>
    <xdr:from>
      <xdr:col>0</xdr:col>
      <xdr:colOff>4629151</xdr:colOff>
      <xdr:row>55</xdr:row>
      <xdr:rowOff>23285</xdr:rowOff>
    </xdr:from>
    <xdr:to>
      <xdr:col>1</xdr:col>
      <xdr:colOff>809626</xdr:colOff>
      <xdr:row>63</xdr:row>
      <xdr:rowOff>95250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629151" y="15282335"/>
          <a:ext cx="1943100" cy="15864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TESORERO MUNICIPAL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LIC. HUGO MEDINA OSORIO</a:t>
          </a:r>
        </a:p>
      </xdr:txBody>
    </xdr:sp>
    <xdr:clientData/>
  </xdr:twoCellAnchor>
  <xdr:twoCellAnchor>
    <xdr:from>
      <xdr:col>0</xdr:col>
      <xdr:colOff>2571750</xdr:colOff>
      <xdr:row>55</xdr:row>
      <xdr:rowOff>28573</xdr:rowOff>
    </xdr:from>
    <xdr:to>
      <xdr:col>0</xdr:col>
      <xdr:colOff>4505325</xdr:colOff>
      <xdr:row>63</xdr:row>
      <xdr:rowOff>95249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571750" y="15287623"/>
          <a:ext cx="1933575" cy="158115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CONTRALOR MUNICIPAL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LIC. LUCERO MONTES DEOLARTE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1400175</xdr:colOff>
      <xdr:row>3</xdr:row>
      <xdr:rowOff>142875</xdr:rowOff>
    </xdr:to>
    <xdr:pic>
      <xdr:nvPicPr>
        <xdr:cNvPr id="6" name="Imagen 5" descr="C:\Users\PC\Documents\logotipo.png">
          <a:extLst>
            <a:ext uri="{FF2B5EF4-FFF2-40B4-BE49-F238E27FC236}">
              <a16:creationId xmlns:a16="http://schemas.microsoft.com/office/drawing/2014/main" id="{B700D4ED-D4DC-440A-9B4E-A0922DEFBE3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3430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workbookViewId="0">
      <selection activeCell="C28" sqref="C28"/>
    </sheetView>
  </sheetViews>
  <sheetFormatPr baseColWidth="10" defaultRowHeight="15" x14ac:dyDescent="0.25"/>
  <cols>
    <col min="1" max="1" width="58" customWidth="1"/>
    <col min="2" max="2" width="15.28515625" customWidth="1"/>
    <col min="3" max="3" width="13.7109375" customWidth="1"/>
    <col min="4" max="14" width="12.28515625" bestFit="1" customWidth="1"/>
    <col min="15" max="15" width="13.7109375" bestFit="1" customWidth="1"/>
    <col min="16" max="16" width="18.42578125" bestFit="1" customWidth="1"/>
  </cols>
  <sheetData>
    <row r="1" spans="1:16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6" ht="18" x14ac:dyDescent="0.25">
      <c r="A2" s="74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6" x14ac:dyDescent="0.25">
      <c r="A3" s="77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6" ht="15.75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6" x14ac:dyDescent="0.25">
      <c r="A5" s="80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0" t="s">
        <v>8</v>
      </c>
      <c r="J5" s="60" t="s">
        <v>9</v>
      </c>
      <c r="K5" s="60" t="s">
        <v>10</v>
      </c>
      <c r="L5" s="60" t="s">
        <v>11</v>
      </c>
      <c r="M5" s="60" t="s">
        <v>12</v>
      </c>
      <c r="N5" s="61" t="s">
        <v>13</v>
      </c>
    </row>
    <row r="6" spans="1:16" ht="15.75" thickBot="1" x14ac:dyDescent="0.3">
      <c r="A6" s="81"/>
      <c r="B6" s="62">
        <f>B8+B17+B20+B25+B27+B30+B46+B53</f>
        <v>250290164</v>
      </c>
      <c r="C6" s="62">
        <f>C8+C17+C20+C25+C27+C30+C46+C53</f>
        <v>20857509.5</v>
      </c>
      <c r="D6" s="62">
        <f t="shared" ref="D6:N6" si="0">D8+D17+D20+D25+D27+D30+D46+D53</f>
        <v>20857513.5</v>
      </c>
      <c r="E6" s="62">
        <f t="shared" si="0"/>
        <v>20857513.5</v>
      </c>
      <c r="F6" s="62">
        <f t="shared" si="0"/>
        <v>20857513.5</v>
      </c>
      <c r="G6" s="62">
        <f t="shared" si="0"/>
        <v>20857513.5</v>
      </c>
      <c r="H6" s="62">
        <f t="shared" si="0"/>
        <v>20857513.5</v>
      </c>
      <c r="I6" s="62">
        <f t="shared" si="0"/>
        <v>20857513.5</v>
      </c>
      <c r="J6" s="62">
        <f t="shared" si="0"/>
        <v>20857513.5</v>
      </c>
      <c r="K6" s="62">
        <f t="shared" si="0"/>
        <v>20857513.5</v>
      </c>
      <c r="L6" s="62">
        <f t="shared" si="0"/>
        <v>20857513.5</v>
      </c>
      <c r="M6" s="62">
        <f t="shared" si="0"/>
        <v>20857515.5</v>
      </c>
      <c r="N6" s="63">
        <f t="shared" si="0"/>
        <v>20857517.5</v>
      </c>
      <c r="O6" s="8" t="s">
        <v>16</v>
      </c>
      <c r="P6" s="9"/>
    </row>
    <row r="7" spans="1:16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6" x14ac:dyDescent="0.25">
      <c r="A8" s="42" t="s">
        <v>18</v>
      </c>
      <c r="B8" s="50">
        <f>B9+B12+B15</f>
        <v>12202855</v>
      </c>
      <c r="C8" s="50">
        <f>C9+C12+C15</f>
        <v>1016905</v>
      </c>
      <c r="D8" s="50">
        <f t="shared" ref="D8:N8" si="1">D9+D12+D15</f>
        <v>1016905</v>
      </c>
      <c r="E8" s="50">
        <f t="shared" si="1"/>
        <v>1016905</v>
      </c>
      <c r="F8" s="50">
        <f t="shared" si="1"/>
        <v>1016905</v>
      </c>
      <c r="G8" s="50">
        <f t="shared" si="1"/>
        <v>1016905</v>
      </c>
      <c r="H8" s="50">
        <f t="shared" si="1"/>
        <v>1016905</v>
      </c>
      <c r="I8" s="50">
        <f t="shared" si="1"/>
        <v>1016905</v>
      </c>
      <c r="J8" s="50">
        <f t="shared" si="1"/>
        <v>1016905</v>
      </c>
      <c r="K8" s="50">
        <f t="shared" si="1"/>
        <v>1016905</v>
      </c>
      <c r="L8" s="50">
        <f t="shared" si="1"/>
        <v>1016905</v>
      </c>
      <c r="M8" s="50">
        <f t="shared" si="1"/>
        <v>1016903</v>
      </c>
      <c r="N8" s="50">
        <f t="shared" si="1"/>
        <v>1016902</v>
      </c>
      <c r="O8" s="8"/>
      <c r="P8" s="9"/>
    </row>
    <row r="9" spans="1:16" x14ac:dyDescent="0.25">
      <c r="A9" s="36" t="s">
        <v>19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8"/>
      <c r="P9" s="12"/>
    </row>
    <row r="10" spans="1:16" x14ac:dyDescent="0.25">
      <c r="A10" s="36" t="s">
        <v>20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8"/>
      <c r="P10" s="12"/>
    </row>
    <row r="11" spans="1:16" ht="24.75" x14ac:dyDescent="0.25">
      <c r="A11" s="36" t="s">
        <v>21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8"/>
      <c r="P11" s="12"/>
    </row>
    <row r="12" spans="1:16" x14ac:dyDescent="0.25">
      <c r="A12" s="36" t="s">
        <v>22</v>
      </c>
      <c r="B12" s="46">
        <v>11421981</v>
      </c>
      <c r="C12" s="51">
        <v>951832</v>
      </c>
      <c r="D12" s="51">
        <v>951832</v>
      </c>
      <c r="E12" s="51">
        <v>951832</v>
      </c>
      <c r="F12" s="51">
        <v>951832</v>
      </c>
      <c r="G12" s="51">
        <v>951832</v>
      </c>
      <c r="H12" s="51">
        <v>951832</v>
      </c>
      <c r="I12" s="51">
        <v>951832</v>
      </c>
      <c r="J12" s="51">
        <v>951832</v>
      </c>
      <c r="K12" s="51">
        <v>951832</v>
      </c>
      <c r="L12" s="51">
        <v>951832</v>
      </c>
      <c r="M12" s="51">
        <v>951830</v>
      </c>
      <c r="N12" s="51">
        <v>951831</v>
      </c>
      <c r="O12" s="8">
        <f>SUM(C12:N12)</f>
        <v>11421981</v>
      </c>
    </row>
    <row r="13" spans="1:16" x14ac:dyDescent="0.25">
      <c r="A13" s="36" t="s">
        <v>23</v>
      </c>
      <c r="B13" s="46">
        <v>6528643</v>
      </c>
      <c r="C13" s="51">
        <v>544053</v>
      </c>
      <c r="D13" s="51">
        <v>544053</v>
      </c>
      <c r="E13" s="51">
        <v>544053</v>
      </c>
      <c r="F13" s="51">
        <v>544053</v>
      </c>
      <c r="G13" s="51">
        <v>544053</v>
      </c>
      <c r="H13" s="51">
        <v>544053</v>
      </c>
      <c r="I13" s="51">
        <v>544053</v>
      </c>
      <c r="J13" s="51">
        <v>544053</v>
      </c>
      <c r="K13" s="51">
        <v>544053</v>
      </c>
      <c r="L13" s="51">
        <v>544053</v>
      </c>
      <c r="M13" s="51">
        <v>544053</v>
      </c>
      <c r="N13" s="51">
        <v>544060</v>
      </c>
      <c r="O13" s="8">
        <f>SUM(C13:N13)</f>
        <v>6528643</v>
      </c>
    </row>
    <row r="14" spans="1:16" x14ac:dyDescent="0.25">
      <c r="A14" s="36" t="s">
        <v>24</v>
      </c>
      <c r="B14" s="46">
        <v>4893338</v>
      </c>
      <c r="C14" s="52">
        <v>407778</v>
      </c>
      <c r="D14" s="52">
        <v>407778</v>
      </c>
      <c r="E14" s="52">
        <v>407778</v>
      </c>
      <c r="F14" s="52">
        <v>407778</v>
      </c>
      <c r="G14" s="52">
        <v>407778</v>
      </c>
      <c r="H14" s="52">
        <v>407778</v>
      </c>
      <c r="I14" s="52">
        <v>407778</v>
      </c>
      <c r="J14" s="52">
        <v>407778</v>
      </c>
      <c r="K14" s="52">
        <v>407778</v>
      </c>
      <c r="L14" s="52">
        <v>407778</v>
      </c>
      <c r="M14" s="52">
        <v>407779</v>
      </c>
      <c r="N14" s="52">
        <v>407779</v>
      </c>
      <c r="O14" s="8">
        <f t="shared" ref="O14:O16" si="2">SUM(C14:N14)</f>
        <v>4893338</v>
      </c>
    </row>
    <row r="15" spans="1:16" x14ac:dyDescent="0.25">
      <c r="A15" s="37" t="s">
        <v>25</v>
      </c>
      <c r="B15" s="46">
        <v>780874</v>
      </c>
      <c r="C15" s="53">
        <v>65073</v>
      </c>
      <c r="D15" s="53">
        <v>65073</v>
      </c>
      <c r="E15" s="53">
        <v>65073</v>
      </c>
      <c r="F15" s="53">
        <v>65073</v>
      </c>
      <c r="G15" s="53">
        <v>65073</v>
      </c>
      <c r="H15" s="53">
        <v>65073</v>
      </c>
      <c r="I15" s="53">
        <v>65073</v>
      </c>
      <c r="J15" s="53">
        <v>65073</v>
      </c>
      <c r="K15" s="53">
        <v>65073</v>
      </c>
      <c r="L15" s="53">
        <v>65073</v>
      </c>
      <c r="M15" s="53">
        <v>65073</v>
      </c>
      <c r="N15" s="53">
        <v>65071</v>
      </c>
      <c r="O15" s="8">
        <f t="shared" si="2"/>
        <v>780874</v>
      </c>
    </row>
    <row r="16" spans="1:16" x14ac:dyDescent="0.25">
      <c r="A16" s="37" t="s">
        <v>26</v>
      </c>
      <c r="B16" s="46">
        <v>780874</v>
      </c>
      <c r="C16" s="53">
        <v>65073</v>
      </c>
      <c r="D16" s="53">
        <v>65073</v>
      </c>
      <c r="E16" s="53">
        <v>65073</v>
      </c>
      <c r="F16" s="53">
        <v>65073</v>
      </c>
      <c r="G16" s="53">
        <v>65073</v>
      </c>
      <c r="H16" s="53">
        <v>65073</v>
      </c>
      <c r="I16" s="53">
        <v>65073</v>
      </c>
      <c r="J16" s="53">
        <v>65073</v>
      </c>
      <c r="K16" s="53">
        <v>65073</v>
      </c>
      <c r="L16" s="53">
        <v>65073</v>
      </c>
      <c r="M16" s="53">
        <v>65073</v>
      </c>
      <c r="N16" s="53">
        <v>65071</v>
      </c>
      <c r="O16" s="8">
        <f t="shared" si="2"/>
        <v>780874</v>
      </c>
      <c r="P16" s="9"/>
    </row>
    <row r="17" spans="1:16" x14ac:dyDescent="0.25">
      <c r="A17" s="42" t="s">
        <v>65</v>
      </c>
      <c r="B17" s="47">
        <f>B18+B19</f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8"/>
      <c r="P17" s="9"/>
    </row>
    <row r="18" spans="1:16" x14ac:dyDescent="0.25">
      <c r="A18" s="37" t="s">
        <v>28</v>
      </c>
      <c r="B18" s="46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1:16" ht="36.75" x14ac:dyDescent="0.25">
      <c r="A19" s="36" t="s">
        <v>29</v>
      </c>
      <c r="B19" s="46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</row>
    <row r="20" spans="1:16" x14ac:dyDescent="0.25">
      <c r="A20" s="42" t="s">
        <v>30</v>
      </c>
      <c r="B20" s="48">
        <f>B21+B22+B23</f>
        <v>26888057</v>
      </c>
      <c r="C20" s="55">
        <f t="shared" ref="C20:N20" si="3">C21+C22+C23</f>
        <v>2240671</v>
      </c>
      <c r="D20" s="55">
        <f t="shared" si="3"/>
        <v>2240671</v>
      </c>
      <c r="E20" s="55">
        <f t="shared" si="3"/>
        <v>2240671</v>
      </c>
      <c r="F20" s="55">
        <f t="shared" si="3"/>
        <v>2240671</v>
      </c>
      <c r="G20" s="55">
        <f t="shared" si="3"/>
        <v>2240671</v>
      </c>
      <c r="H20" s="55">
        <f t="shared" si="3"/>
        <v>2240671</v>
      </c>
      <c r="I20" s="55">
        <f t="shared" si="3"/>
        <v>2240671</v>
      </c>
      <c r="J20" s="55">
        <f t="shared" si="3"/>
        <v>2240671</v>
      </c>
      <c r="K20" s="55">
        <f t="shared" si="3"/>
        <v>2240671</v>
      </c>
      <c r="L20" s="55">
        <f t="shared" si="3"/>
        <v>2240671</v>
      </c>
      <c r="M20" s="55">
        <f t="shared" si="3"/>
        <v>2240671</v>
      </c>
      <c r="N20" s="55">
        <f t="shared" si="3"/>
        <v>2240676</v>
      </c>
      <c r="O20" s="8" t="s">
        <v>16</v>
      </c>
      <c r="P20" s="9"/>
    </row>
    <row r="21" spans="1:16" x14ac:dyDescent="0.25">
      <c r="A21" s="37" t="s">
        <v>31</v>
      </c>
      <c r="B21" s="46">
        <v>18471732</v>
      </c>
      <c r="C21" s="56">
        <v>1539311</v>
      </c>
      <c r="D21" s="56">
        <v>1539311</v>
      </c>
      <c r="E21" s="56">
        <v>1539311</v>
      </c>
      <c r="F21" s="56">
        <v>1539311</v>
      </c>
      <c r="G21" s="56">
        <v>1539311</v>
      </c>
      <c r="H21" s="56">
        <v>1539311</v>
      </c>
      <c r="I21" s="56">
        <v>1539311</v>
      </c>
      <c r="J21" s="56">
        <v>1539311</v>
      </c>
      <c r="K21" s="56">
        <v>1539311</v>
      </c>
      <c r="L21" s="56">
        <v>1539311</v>
      </c>
      <c r="M21" s="56">
        <v>1539311</v>
      </c>
      <c r="N21" s="56">
        <v>1539311</v>
      </c>
      <c r="O21" s="8">
        <f t="shared" ref="O21:O22" si="4">SUM(C21:N21)</f>
        <v>18471732</v>
      </c>
    </row>
    <row r="22" spans="1:16" x14ac:dyDescent="0.25">
      <c r="A22" s="37" t="s">
        <v>32</v>
      </c>
      <c r="B22" s="46">
        <v>8416325</v>
      </c>
      <c r="C22" s="52">
        <v>701360</v>
      </c>
      <c r="D22" s="52">
        <v>701360</v>
      </c>
      <c r="E22" s="52">
        <v>701360</v>
      </c>
      <c r="F22" s="52">
        <v>701360</v>
      </c>
      <c r="G22" s="52">
        <v>701360</v>
      </c>
      <c r="H22" s="52">
        <v>701360</v>
      </c>
      <c r="I22" s="52">
        <v>701360</v>
      </c>
      <c r="J22" s="52">
        <v>701360</v>
      </c>
      <c r="K22" s="52">
        <v>701360</v>
      </c>
      <c r="L22" s="52">
        <v>701360</v>
      </c>
      <c r="M22" s="52">
        <v>701360</v>
      </c>
      <c r="N22" s="52">
        <v>701365</v>
      </c>
      <c r="O22" s="8">
        <f t="shared" si="4"/>
        <v>8416325</v>
      </c>
    </row>
    <row r="23" spans="1:16" x14ac:dyDescent="0.25">
      <c r="A23" s="37" t="s">
        <v>33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6" x14ac:dyDescent="0.25">
      <c r="A24" s="37" t="s">
        <v>34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</row>
    <row r="25" spans="1:16" x14ac:dyDescent="0.25">
      <c r="A25" s="42" t="s">
        <v>35</v>
      </c>
      <c r="B25" s="47">
        <f>SUM(B26)</f>
        <v>2020282</v>
      </c>
      <c r="C25" s="54">
        <f t="shared" ref="C25:N25" si="5">SUM(C26:C26)</f>
        <v>168357</v>
      </c>
      <c r="D25" s="54">
        <f t="shared" si="5"/>
        <v>168357</v>
      </c>
      <c r="E25" s="54">
        <f t="shared" si="5"/>
        <v>168357</v>
      </c>
      <c r="F25" s="54">
        <f t="shared" si="5"/>
        <v>168357</v>
      </c>
      <c r="G25" s="54">
        <f t="shared" si="5"/>
        <v>168357</v>
      </c>
      <c r="H25" s="54">
        <f t="shared" si="5"/>
        <v>168357</v>
      </c>
      <c r="I25" s="54">
        <f t="shared" si="5"/>
        <v>168357</v>
      </c>
      <c r="J25" s="54">
        <f t="shared" si="5"/>
        <v>168357</v>
      </c>
      <c r="K25" s="54">
        <f t="shared" si="5"/>
        <v>168357</v>
      </c>
      <c r="L25" s="54">
        <f t="shared" si="5"/>
        <v>168357</v>
      </c>
      <c r="M25" s="54">
        <f t="shared" si="5"/>
        <v>168357</v>
      </c>
      <c r="N25" s="54">
        <f t="shared" si="5"/>
        <v>168355</v>
      </c>
      <c r="O25" s="8"/>
      <c r="P25" s="9"/>
    </row>
    <row r="26" spans="1:16" x14ac:dyDescent="0.25">
      <c r="A26" s="43" t="s">
        <v>36</v>
      </c>
      <c r="B26" s="46">
        <v>2020282</v>
      </c>
      <c r="C26" s="51">
        <v>168357</v>
      </c>
      <c r="D26" s="51">
        <v>168357</v>
      </c>
      <c r="E26" s="51">
        <v>168357</v>
      </c>
      <c r="F26" s="51">
        <v>168357</v>
      </c>
      <c r="G26" s="51">
        <v>168357</v>
      </c>
      <c r="H26" s="51">
        <v>168357</v>
      </c>
      <c r="I26" s="51">
        <v>168357</v>
      </c>
      <c r="J26" s="51">
        <v>168357</v>
      </c>
      <c r="K26" s="51">
        <v>168357</v>
      </c>
      <c r="L26" s="51">
        <v>168357</v>
      </c>
      <c r="M26" s="51">
        <v>168357</v>
      </c>
      <c r="N26" s="51">
        <v>168355</v>
      </c>
      <c r="O26" s="8">
        <f t="shared" ref="O26:O45" si="6">SUM(C26:N26)</f>
        <v>2020282</v>
      </c>
    </row>
    <row r="27" spans="1:16" x14ac:dyDescent="0.25">
      <c r="A27" s="42" t="s">
        <v>37</v>
      </c>
      <c r="B27" s="49">
        <f>B28+B29</f>
        <v>586880</v>
      </c>
      <c r="C27" s="57">
        <f t="shared" ref="C27:N27" si="7">C28+C29</f>
        <v>48906.5</v>
      </c>
      <c r="D27" s="57">
        <f t="shared" si="7"/>
        <v>48906.5</v>
      </c>
      <c r="E27" s="57">
        <f t="shared" si="7"/>
        <v>48906.5</v>
      </c>
      <c r="F27" s="57">
        <f t="shared" si="7"/>
        <v>48906.5</v>
      </c>
      <c r="G27" s="57">
        <f t="shared" si="7"/>
        <v>48906.5</v>
      </c>
      <c r="H27" s="57">
        <f t="shared" si="7"/>
        <v>48906.5</v>
      </c>
      <c r="I27" s="57">
        <f t="shared" si="7"/>
        <v>48906.5</v>
      </c>
      <c r="J27" s="57">
        <f t="shared" si="7"/>
        <v>48906.5</v>
      </c>
      <c r="K27" s="57">
        <f t="shared" si="7"/>
        <v>48906.5</v>
      </c>
      <c r="L27" s="57">
        <f t="shared" si="7"/>
        <v>48906.5</v>
      </c>
      <c r="M27" s="57">
        <f t="shared" si="7"/>
        <v>48906.5</v>
      </c>
      <c r="N27" s="57">
        <f t="shared" si="7"/>
        <v>48908.5</v>
      </c>
      <c r="O27" s="8"/>
      <c r="P27" s="9"/>
    </row>
    <row r="28" spans="1:16" x14ac:dyDescent="0.25">
      <c r="A28" s="37" t="s">
        <v>38</v>
      </c>
      <c r="B28" s="46">
        <v>378626</v>
      </c>
      <c r="C28" s="56">
        <v>31552</v>
      </c>
      <c r="D28" s="56">
        <v>31552</v>
      </c>
      <c r="E28" s="56">
        <v>31552</v>
      </c>
      <c r="F28" s="56">
        <v>31552</v>
      </c>
      <c r="G28" s="56">
        <v>31552</v>
      </c>
      <c r="H28" s="56">
        <v>31552</v>
      </c>
      <c r="I28" s="56">
        <v>31552</v>
      </c>
      <c r="J28" s="56">
        <v>31552</v>
      </c>
      <c r="K28" s="56">
        <v>31552</v>
      </c>
      <c r="L28" s="56">
        <v>31552</v>
      </c>
      <c r="M28" s="56">
        <v>31552</v>
      </c>
      <c r="N28" s="56">
        <v>31554</v>
      </c>
      <c r="O28" s="8">
        <f t="shared" si="6"/>
        <v>378626</v>
      </c>
    </row>
    <row r="29" spans="1:16" x14ac:dyDescent="0.25">
      <c r="A29" s="37" t="s">
        <v>39</v>
      </c>
      <c r="B29" s="46">
        <v>208254</v>
      </c>
      <c r="C29" s="52">
        <v>17354.5</v>
      </c>
      <c r="D29" s="52">
        <v>17354.5</v>
      </c>
      <c r="E29" s="52">
        <v>17354.5</v>
      </c>
      <c r="F29" s="52">
        <v>17354.5</v>
      </c>
      <c r="G29" s="52">
        <v>17354.5</v>
      </c>
      <c r="H29" s="52">
        <v>17354.5</v>
      </c>
      <c r="I29" s="52">
        <v>17354.5</v>
      </c>
      <c r="J29" s="52">
        <v>17354.5</v>
      </c>
      <c r="K29" s="52">
        <v>17354.5</v>
      </c>
      <c r="L29" s="52">
        <v>17354.5</v>
      </c>
      <c r="M29" s="52">
        <v>17354.5</v>
      </c>
      <c r="N29" s="52">
        <v>17354.5</v>
      </c>
      <c r="O29" s="8">
        <f t="shared" si="6"/>
        <v>208254</v>
      </c>
      <c r="P29" s="12"/>
    </row>
    <row r="30" spans="1:16" x14ac:dyDescent="0.25">
      <c r="A30" s="42" t="s">
        <v>40</v>
      </c>
      <c r="B30" s="48">
        <f>B31+B41+B45</f>
        <v>208592090</v>
      </c>
      <c r="C30" s="54">
        <f>C31+C41+C45</f>
        <v>17382670</v>
      </c>
      <c r="D30" s="54">
        <f t="shared" ref="D30:N30" si="8">D31+D41+D45</f>
        <v>17382674</v>
      </c>
      <c r="E30" s="54">
        <f t="shared" si="8"/>
        <v>17382674</v>
      </c>
      <c r="F30" s="54">
        <f t="shared" si="8"/>
        <v>17382674</v>
      </c>
      <c r="G30" s="54">
        <f t="shared" si="8"/>
        <v>17382674</v>
      </c>
      <c r="H30" s="54">
        <f t="shared" si="8"/>
        <v>17382674</v>
      </c>
      <c r="I30" s="54">
        <f t="shared" si="8"/>
        <v>17382674</v>
      </c>
      <c r="J30" s="54">
        <f t="shared" si="8"/>
        <v>17382674</v>
      </c>
      <c r="K30" s="54">
        <f t="shared" si="8"/>
        <v>17382674</v>
      </c>
      <c r="L30" s="54">
        <f t="shared" si="8"/>
        <v>17382674</v>
      </c>
      <c r="M30" s="54">
        <f t="shared" si="8"/>
        <v>17382678</v>
      </c>
      <c r="N30" s="54">
        <f t="shared" si="8"/>
        <v>17382676</v>
      </c>
      <c r="O30" s="8"/>
      <c r="P30" s="9"/>
    </row>
    <row r="31" spans="1:16" x14ac:dyDescent="0.25">
      <c r="A31" s="37" t="s">
        <v>41</v>
      </c>
      <c r="B31" s="46">
        <f>SUM(B32:B40)</f>
        <v>56273194</v>
      </c>
      <c r="C31" s="58">
        <v>4689433</v>
      </c>
      <c r="D31" s="58">
        <v>4689433</v>
      </c>
      <c r="E31" s="58">
        <v>4689433</v>
      </c>
      <c r="F31" s="58">
        <v>4689433</v>
      </c>
      <c r="G31" s="58">
        <v>4689433</v>
      </c>
      <c r="H31" s="58">
        <v>4689433</v>
      </c>
      <c r="I31" s="58">
        <v>4689433</v>
      </c>
      <c r="J31" s="58">
        <v>4689433</v>
      </c>
      <c r="K31" s="58">
        <v>4689433</v>
      </c>
      <c r="L31" s="58">
        <v>4689433</v>
      </c>
      <c r="M31" s="58">
        <v>4689433</v>
      </c>
      <c r="N31" s="58">
        <v>4689431</v>
      </c>
      <c r="O31" s="8">
        <f t="shared" si="6"/>
        <v>56273194</v>
      </c>
      <c r="P31" s="9"/>
    </row>
    <row r="32" spans="1:16" x14ac:dyDescent="0.25">
      <c r="A32" s="37" t="s">
        <v>42</v>
      </c>
      <c r="B32" s="46">
        <v>45969769</v>
      </c>
      <c r="C32" s="58">
        <v>3830814</v>
      </c>
      <c r="D32" s="58">
        <v>3830814</v>
      </c>
      <c r="E32" s="58">
        <v>3830814</v>
      </c>
      <c r="F32" s="58">
        <v>3830814</v>
      </c>
      <c r="G32" s="58">
        <v>3830814</v>
      </c>
      <c r="H32" s="58">
        <v>3830814</v>
      </c>
      <c r="I32" s="58">
        <v>3830814</v>
      </c>
      <c r="J32" s="58">
        <v>3830814</v>
      </c>
      <c r="K32" s="58">
        <v>3830814</v>
      </c>
      <c r="L32" s="58">
        <v>3830814</v>
      </c>
      <c r="M32" s="58">
        <v>3830814</v>
      </c>
      <c r="N32" s="58">
        <v>3830815</v>
      </c>
      <c r="O32" s="8">
        <f t="shared" si="6"/>
        <v>45969769</v>
      </c>
      <c r="P32" s="9"/>
    </row>
    <row r="33" spans="1:16" x14ac:dyDescent="0.25">
      <c r="A33" s="37" t="s">
        <v>43</v>
      </c>
      <c r="B33" s="46">
        <v>6650589</v>
      </c>
      <c r="C33" s="56">
        <v>554216</v>
      </c>
      <c r="D33" s="56">
        <v>554216</v>
      </c>
      <c r="E33" s="56">
        <v>554216</v>
      </c>
      <c r="F33" s="56">
        <v>554216</v>
      </c>
      <c r="G33" s="56">
        <v>554216</v>
      </c>
      <c r="H33" s="56">
        <v>554216</v>
      </c>
      <c r="I33" s="56">
        <v>554216</v>
      </c>
      <c r="J33" s="56">
        <v>554216</v>
      </c>
      <c r="K33" s="56">
        <v>554216</v>
      </c>
      <c r="L33" s="56">
        <v>554216</v>
      </c>
      <c r="M33" s="56">
        <v>554216</v>
      </c>
      <c r="N33" s="56">
        <v>554213</v>
      </c>
      <c r="O33" s="8">
        <f t="shared" si="6"/>
        <v>6650589</v>
      </c>
      <c r="P33" s="9"/>
    </row>
    <row r="34" spans="1:16" x14ac:dyDescent="0.25">
      <c r="A34" s="37" t="s">
        <v>44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8">
        <f t="shared" si="6"/>
        <v>0</v>
      </c>
      <c r="P34" s="9"/>
    </row>
    <row r="35" spans="1:16" x14ac:dyDescent="0.25">
      <c r="A35" s="37" t="s">
        <v>45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8">
        <f t="shared" si="6"/>
        <v>0</v>
      </c>
      <c r="P35" s="9"/>
    </row>
    <row r="36" spans="1:16" x14ac:dyDescent="0.25">
      <c r="A36" s="37" t="s">
        <v>46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8">
        <f t="shared" si="6"/>
        <v>0</v>
      </c>
      <c r="P36" s="9"/>
    </row>
    <row r="37" spans="1:16" x14ac:dyDescent="0.25">
      <c r="A37" s="37" t="s">
        <v>47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8">
        <f t="shared" si="6"/>
        <v>0</v>
      </c>
      <c r="P37" s="9"/>
    </row>
    <row r="38" spans="1:16" x14ac:dyDescent="0.25">
      <c r="A38" s="37" t="s">
        <v>48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8">
        <f t="shared" si="6"/>
        <v>0</v>
      </c>
      <c r="P38" s="9"/>
    </row>
    <row r="39" spans="1:16" x14ac:dyDescent="0.25">
      <c r="A39" s="37" t="s">
        <v>49</v>
      </c>
      <c r="B39" s="46">
        <v>1272610</v>
      </c>
      <c r="C39" s="58">
        <v>106051</v>
      </c>
      <c r="D39" s="58">
        <v>106051</v>
      </c>
      <c r="E39" s="58">
        <v>106051</v>
      </c>
      <c r="F39" s="58">
        <v>106051</v>
      </c>
      <c r="G39" s="58">
        <v>106051</v>
      </c>
      <c r="H39" s="58">
        <v>106051</v>
      </c>
      <c r="I39" s="58">
        <v>106051</v>
      </c>
      <c r="J39" s="58">
        <v>106051</v>
      </c>
      <c r="K39" s="58">
        <v>106051</v>
      </c>
      <c r="L39" s="58">
        <v>106051</v>
      </c>
      <c r="M39" s="58">
        <v>106051</v>
      </c>
      <c r="N39" s="58">
        <v>106049</v>
      </c>
      <c r="O39" s="8">
        <f t="shared" si="6"/>
        <v>1272610</v>
      </c>
    </row>
    <row r="40" spans="1:16" x14ac:dyDescent="0.25">
      <c r="A40" s="37" t="s">
        <v>50</v>
      </c>
      <c r="B40" s="46">
        <v>2380226</v>
      </c>
      <c r="C40" s="59">
        <v>198352</v>
      </c>
      <c r="D40" s="59">
        <v>198352</v>
      </c>
      <c r="E40" s="59">
        <v>198352</v>
      </c>
      <c r="F40" s="59">
        <v>198352</v>
      </c>
      <c r="G40" s="59">
        <v>198352</v>
      </c>
      <c r="H40" s="59">
        <v>198352</v>
      </c>
      <c r="I40" s="59">
        <v>198352</v>
      </c>
      <c r="J40" s="59">
        <v>198352</v>
      </c>
      <c r="K40" s="59">
        <v>198352</v>
      </c>
      <c r="L40" s="59">
        <v>198352</v>
      </c>
      <c r="M40" s="59">
        <v>198352</v>
      </c>
      <c r="N40" s="59">
        <v>198354</v>
      </c>
      <c r="O40" s="8">
        <f t="shared" si="6"/>
        <v>2380226</v>
      </c>
    </row>
    <row r="41" spans="1:16" x14ac:dyDescent="0.25">
      <c r="A41" s="37" t="s">
        <v>51</v>
      </c>
      <c r="B41" s="46">
        <f>SUM(B43:B44)</f>
        <v>65522888</v>
      </c>
      <c r="C41" s="59">
        <v>5460237</v>
      </c>
      <c r="D41" s="59">
        <v>5460241</v>
      </c>
      <c r="E41" s="59">
        <v>5460241</v>
      </c>
      <c r="F41" s="59">
        <v>5460241</v>
      </c>
      <c r="G41" s="59">
        <v>5460241</v>
      </c>
      <c r="H41" s="59">
        <v>5460241</v>
      </c>
      <c r="I41" s="59">
        <v>5460241</v>
      </c>
      <c r="J41" s="59">
        <v>5460241</v>
      </c>
      <c r="K41" s="59">
        <v>5460241</v>
      </c>
      <c r="L41" s="59">
        <v>5460241</v>
      </c>
      <c r="M41" s="59">
        <v>5460241</v>
      </c>
      <c r="N41" s="59">
        <v>5460241</v>
      </c>
      <c r="O41" s="8">
        <f t="shared" si="6"/>
        <v>65522888</v>
      </c>
    </row>
    <row r="42" spans="1:16" x14ac:dyDescent="0.25">
      <c r="A42" s="37" t="s">
        <v>52</v>
      </c>
      <c r="B42" s="46">
        <v>27929897</v>
      </c>
      <c r="C42" s="59">
        <v>2327491</v>
      </c>
      <c r="D42" s="59">
        <v>2327491</v>
      </c>
      <c r="E42" s="59">
        <v>2327491</v>
      </c>
      <c r="F42" s="59">
        <v>2327491</v>
      </c>
      <c r="G42" s="59">
        <v>2327491</v>
      </c>
      <c r="H42" s="59">
        <v>2327491</v>
      </c>
      <c r="I42" s="59">
        <v>2327491</v>
      </c>
      <c r="J42" s="59">
        <v>2327491</v>
      </c>
      <c r="K42" s="59">
        <v>2327491</v>
      </c>
      <c r="L42" s="59">
        <v>2327491</v>
      </c>
      <c r="M42" s="59">
        <v>2327491</v>
      </c>
      <c r="N42" s="59">
        <v>2327496</v>
      </c>
      <c r="O42" s="8">
        <f t="shared" si="6"/>
        <v>27929897</v>
      </c>
    </row>
    <row r="43" spans="1:16" x14ac:dyDescent="0.25">
      <c r="A43" s="37" t="s">
        <v>53</v>
      </c>
      <c r="B43" s="46">
        <v>27929897</v>
      </c>
      <c r="C43" s="59">
        <v>2327491</v>
      </c>
      <c r="D43" s="59">
        <v>2327491</v>
      </c>
      <c r="E43" s="59">
        <v>2327491</v>
      </c>
      <c r="F43" s="59">
        <v>2327491</v>
      </c>
      <c r="G43" s="59">
        <v>2327491</v>
      </c>
      <c r="H43" s="59">
        <v>2327491</v>
      </c>
      <c r="I43" s="59">
        <v>2327491</v>
      </c>
      <c r="J43" s="59">
        <v>2327491</v>
      </c>
      <c r="K43" s="59">
        <v>2327491</v>
      </c>
      <c r="L43" s="59">
        <v>2327491</v>
      </c>
      <c r="M43" s="59">
        <v>2327491</v>
      </c>
      <c r="N43" s="59">
        <v>2327496</v>
      </c>
      <c r="O43" s="8">
        <f t="shared" si="6"/>
        <v>27929897</v>
      </c>
    </row>
    <row r="44" spans="1:16" ht="24.75" x14ac:dyDescent="0.25">
      <c r="A44" s="36" t="s">
        <v>54</v>
      </c>
      <c r="B44" s="46">
        <v>37592991</v>
      </c>
      <c r="C44" s="68">
        <v>3132749</v>
      </c>
      <c r="D44" s="68">
        <v>3132749</v>
      </c>
      <c r="E44" s="68">
        <v>3132749</v>
      </c>
      <c r="F44" s="68">
        <v>3132749</v>
      </c>
      <c r="G44" s="68">
        <v>3132749</v>
      </c>
      <c r="H44" s="68">
        <v>3132749</v>
      </c>
      <c r="I44" s="68">
        <v>3132749</v>
      </c>
      <c r="J44" s="68">
        <v>3132749</v>
      </c>
      <c r="K44" s="68">
        <v>3132749</v>
      </c>
      <c r="L44" s="68">
        <v>3132749</v>
      </c>
      <c r="M44" s="68">
        <v>3132749</v>
      </c>
      <c r="N44" s="68">
        <v>3132752</v>
      </c>
      <c r="O44" s="8">
        <f t="shared" si="6"/>
        <v>37592991</v>
      </c>
    </row>
    <row r="45" spans="1:16" x14ac:dyDescent="0.25">
      <c r="A45" s="36" t="s">
        <v>64</v>
      </c>
      <c r="B45" s="46">
        <v>86796008</v>
      </c>
      <c r="C45" s="59">
        <v>7233000</v>
      </c>
      <c r="D45" s="59">
        <v>7233000</v>
      </c>
      <c r="E45" s="59">
        <v>7233000</v>
      </c>
      <c r="F45" s="59">
        <v>7233000</v>
      </c>
      <c r="G45" s="59">
        <v>7233000</v>
      </c>
      <c r="H45" s="59">
        <v>7233000</v>
      </c>
      <c r="I45" s="59">
        <v>7233000</v>
      </c>
      <c r="J45" s="59">
        <v>7233000</v>
      </c>
      <c r="K45" s="59">
        <v>7233000</v>
      </c>
      <c r="L45" s="59">
        <v>7233000</v>
      </c>
      <c r="M45" s="59">
        <v>7233004</v>
      </c>
      <c r="N45" s="59">
        <v>7233004</v>
      </c>
      <c r="O45" s="8">
        <f>SUM(C45:N45)</f>
        <v>86796008</v>
      </c>
    </row>
    <row r="46" spans="1:16" x14ac:dyDescent="0.25">
      <c r="A46" s="42" t="s">
        <v>14</v>
      </c>
      <c r="B46" s="47">
        <v>0</v>
      </c>
      <c r="C46" s="54">
        <v>0</v>
      </c>
      <c r="D46" s="66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25"/>
    </row>
    <row r="47" spans="1:16" x14ac:dyDescent="0.25">
      <c r="A47" s="44" t="s">
        <v>56</v>
      </c>
      <c r="B47" s="64">
        <v>0</v>
      </c>
      <c r="C47" s="69">
        <v>0</v>
      </c>
      <c r="D47" s="6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5"/>
    </row>
    <row r="48" spans="1:16" x14ac:dyDescent="0.25">
      <c r="A48" s="44" t="s">
        <v>57</v>
      </c>
      <c r="B48" s="64">
        <v>0</v>
      </c>
      <c r="C48" s="69">
        <v>0</v>
      </c>
      <c r="D48" s="6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5"/>
    </row>
    <row r="49" spans="1:15" x14ac:dyDescent="0.25">
      <c r="A49" s="44" t="s">
        <v>58</v>
      </c>
      <c r="B49" s="64">
        <v>0</v>
      </c>
      <c r="C49" s="69">
        <v>0</v>
      </c>
      <c r="D49" s="6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5"/>
    </row>
    <row r="50" spans="1:15" x14ac:dyDescent="0.25">
      <c r="A50" s="37" t="s">
        <v>59</v>
      </c>
      <c r="B50" s="46">
        <v>0</v>
      </c>
      <c r="C50" s="69">
        <v>0</v>
      </c>
      <c r="D50" s="6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5" x14ac:dyDescent="0.25">
      <c r="A51" s="37" t="s">
        <v>60</v>
      </c>
      <c r="B51" s="46">
        <v>0</v>
      </c>
      <c r="C51" s="69">
        <v>0</v>
      </c>
      <c r="D51" s="67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5" x14ac:dyDescent="0.25">
      <c r="A52" s="44" t="s">
        <v>61</v>
      </c>
      <c r="B52" s="46">
        <v>0</v>
      </c>
      <c r="C52" s="69">
        <v>0</v>
      </c>
      <c r="D52" s="67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5" x14ac:dyDescent="0.25">
      <c r="A53" s="42" t="s">
        <v>15</v>
      </c>
      <c r="B53" s="47">
        <v>0</v>
      </c>
      <c r="C53" s="54">
        <v>0</v>
      </c>
      <c r="D53" s="66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41">
        <v>0</v>
      </c>
    </row>
    <row r="54" spans="1:15" x14ac:dyDescent="0.25">
      <c r="A54" s="23" t="s">
        <v>63</v>
      </c>
      <c r="B54" s="65">
        <v>0</v>
      </c>
      <c r="C54" s="69">
        <v>0</v>
      </c>
      <c r="D54" s="6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5" x14ac:dyDescent="0.25">
      <c r="A55" s="13"/>
      <c r="B55" s="13"/>
      <c r="C55" s="13"/>
      <c r="D55" s="13"/>
      <c r="E55" s="13"/>
      <c r="F55" s="13"/>
      <c r="O55" s="8"/>
    </row>
    <row r="56" spans="1:15" x14ac:dyDescent="0.25">
      <c r="A56" s="14"/>
      <c r="B56" s="14"/>
      <c r="D56" s="15"/>
      <c r="E56" s="15"/>
      <c r="L56" s="8"/>
      <c r="M56" s="8"/>
      <c r="N56" s="8"/>
    </row>
    <row r="57" spans="1:15" x14ac:dyDescent="0.25">
      <c r="A57" s="14"/>
      <c r="B57" s="14"/>
      <c r="D57" s="15"/>
      <c r="E57" s="15"/>
      <c r="L57" s="8"/>
      <c r="M57" s="8"/>
      <c r="N57" s="8"/>
    </row>
    <row r="58" spans="1:15" x14ac:dyDescent="0.25">
      <c r="A58" s="14"/>
      <c r="B58" s="14"/>
      <c r="D58" s="15"/>
      <c r="E58" s="15"/>
      <c r="L58" s="8"/>
      <c r="M58" s="8"/>
      <c r="N58" s="8"/>
    </row>
    <row r="59" spans="1:15" x14ac:dyDescent="0.25">
      <c r="A59" s="14"/>
      <c r="B59" s="14"/>
      <c r="D59" s="15"/>
      <c r="E59" s="15"/>
      <c r="L59" s="8"/>
      <c r="M59" s="8"/>
      <c r="N59" s="8"/>
    </row>
    <row r="60" spans="1:15" x14ac:dyDescent="0.25">
      <c r="A60" s="14"/>
      <c r="B60" s="14"/>
      <c r="D60" s="15"/>
      <c r="E60" s="15"/>
      <c r="L60" s="8"/>
      <c r="M60" s="8"/>
      <c r="N60" s="8"/>
    </row>
    <row r="61" spans="1:15" x14ac:dyDescent="0.25">
      <c r="A61" s="14"/>
      <c r="B61" s="14"/>
      <c r="D61" s="15"/>
      <c r="E61" s="15"/>
      <c r="L61" s="8"/>
      <c r="M61" s="8"/>
      <c r="N61" s="8"/>
    </row>
    <row r="62" spans="1:15" x14ac:dyDescent="0.25">
      <c r="A62" s="14"/>
      <c r="B62" s="14"/>
      <c r="D62" s="15"/>
      <c r="E62" s="15"/>
      <c r="L62" s="8"/>
      <c r="M62" s="8"/>
      <c r="N62" s="8"/>
    </row>
    <row r="63" spans="1:15" x14ac:dyDescent="0.25">
      <c r="A63" s="14"/>
      <c r="B63" s="14"/>
      <c r="D63" s="15"/>
      <c r="E63" s="15"/>
      <c r="L63" s="8"/>
      <c r="M63" s="8"/>
      <c r="N63" s="8"/>
    </row>
    <row r="64" spans="1:15" x14ac:dyDescent="0.25">
      <c r="A64" s="14"/>
      <c r="B64" s="14"/>
      <c r="D64" s="15"/>
      <c r="E64" s="15"/>
      <c r="L64" s="8"/>
      <c r="M64" s="8"/>
      <c r="N64" s="8"/>
    </row>
    <row r="65" spans="1:14" x14ac:dyDescent="0.25">
      <c r="A65" s="14"/>
      <c r="B65" s="14"/>
      <c r="D65" s="15"/>
      <c r="E65" s="15"/>
      <c r="L65" s="8"/>
      <c r="M65" s="8"/>
      <c r="N65" s="8"/>
    </row>
    <row r="66" spans="1:14" x14ac:dyDescent="0.25">
      <c r="A66" s="14"/>
      <c r="B66" s="14"/>
      <c r="D66" s="15"/>
      <c r="E66" s="15"/>
      <c r="L66" s="8"/>
      <c r="M66" s="8"/>
      <c r="N66" s="8"/>
    </row>
    <row r="67" spans="1:14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</sheetData>
  <mergeCells count="3">
    <mergeCell ref="A2:N2"/>
    <mergeCell ref="A3:N3"/>
    <mergeCell ref="A5:A6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65" orientation="landscape" horizontalDpi="4294967293" verticalDpi="4294967293" r:id="rId1"/>
  <headerFooter>
    <oddFooter>&amp;C&amp;P/3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workbookViewId="0">
      <selection activeCell="G12" sqref="G12"/>
    </sheetView>
  </sheetViews>
  <sheetFormatPr baseColWidth="10" defaultRowHeight="15" x14ac:dyDescent="0.25"/>
  <cols>
    <col min="1" max="1" width="86.42578125" customWidth="1"/>
    <col min="2" max="2" width="14" style="12" customWidth="1"/>
    <col min="3" max="3" width="13.7109375" bestFit="1" customWidth="1"/>
    <col min="5" max="5" width="16.28515625" bestFit="1" customWidth="1"/>
  </cols>
  <sheetData>
    <row r="1" spans="1:5" x14ac:dyDescent="0.25">
      <c r="A1" s="82" t="s">
        <v>68</v>
      </c>
      <c r="B1" s="70"/>
    </row>
    <row r="2" spans="1:5" x14ac:dyDescent="0.25">
      <c r="A2" s="83"/>
      <c r="B2" s="71"/>
    </row>
    <row r="3" spans="1:5" x14ac:dyDescent="0.25">
      <c r="A3" s="31" t="s">
        <v>66</v>
      </c>
      <c r="B3" s="72"/>
    </row>
    <row r="4" spans="1:5" ht="15.75" thickBot="1" x14ac:dyDescent="0.3">
      <c r="A4" s="32" t="s">
        <v>17</v>
      </c>
      <c r="B4" s="73"/>
    </row>
    <row r="5" spans="1:5" x14ac:dyDescent="0.25">
      <c r="B5" s="16" t="s">
        <v>1</v>
      </c>
    </row>
    <row r="6" spans="1:5" x14ac:dyDescent="0.25">
      <c r="A6" s="17" t="s">
        <v>0</v>
      </c>
      <c r="B6" s="18">
        <f>B8+B17+B20+B25+B27+B30+B46+B53</f>
        <v>250288164</v>
      </c>
      <c r="C6" s="12" t="s">
        <v>16</v>
      </c>
    </row>
    <row r="7" spans="1:5" x14ac:dyDescent="0.25">
      <c r="A7" s="19"/>
      <c r="B7" s="20"/>
    </row>
    <row r="8" spans="1:5" x14ac:dyDescent="0.25">
      <c r="A8" s="21" t="s">
        <v>18</v>
      </c>
      <c r="B8" s="22">
        <f>B9+B12+B15</f>
        <v>12202855</v>
      </c>
      <c r="E8" s="45"/>
    </row>
    <row r="9" spans="1:5" x14ac:dyDescent="0.25">
      <c r="A9" s="23" t="s">
        <v>19</v>
      </c>
      <c r="B9" s="24">
        <v>0</v>
      </c>
      <c r="E9" s="45"/>
    </row>
    <row r="10" spans="1:5" x14ac:dyDescent="0.25">
      <c r="A10" s="23" t="s">
        <v>20</v>
      </c>
      <c r="B10" s="24">
        <v>0</v>
      </c>
      <c r="E10" s="45"/>
    </row>
    <row r="11" spans="1:5" x14ac:dyDescent="0.25">
      <c r="A11" s="23" t="s">
        <v>21</v>
      </c>
      <c r="B11" s="24">
        <v>0</v>
      </c>
      <c r="E11" s="45"/>
    </row>
    <row r="12" spans="1:5" x14ac:dyDescent="0.25">
      <c r="A12" s="23" t="s">
        <v>22</v>
      </c>
      <c r="B12" s="24">
        <v>11421981</v>
      </c>
      <c r="E12" s="45"/>
    </row>
    <row r="13" spans="1:5" x14ac:dyDescent="0.25">
      <c r="A13" s="23" t="s">
        <v>23</v>
      </c>
      <c r="B13" s="24">
        <v>6528643</v>
      </c>
    </row>
    <row r="14" spans="1:5" x14ac:dyDescent="0.25">
      <c r="A14" s="23" t="s">
        <v>24</v>
      </c>
      <c r="B14" s="24">
        <v>4893338</v>
      </c>
    </row>
    <row r="15" spans="1:5" x14ac:dyDescent="0.25">
      <c r="A15" s="23" t="s">
        <v>25</v>
      </c>
      <c r="B15" s="24">
        <v>780874</v>
      </c>
    </row>
    <row r="16" spans="1:5" x14ac:dyDescent="0.25">
      <c r="A16" s="23" t="s">
        <v>26</v>
      </c>
      <c r="B16" s="24">
        <v>780874</v>
      </c>
    </row>
    <row r="17" spans="1:2" x14ac:dyDescent="0.25">
      <c r="A17" s="21" t="s">
        <v>27</v>
      </c>
      <c r="B17" s="22">
        <f>SUM(B18:B19)</f>
        <v>0</v>
      </c>
    </row>
    <row r="18" spans="1:2" x14ac:dyDescent="0.25">
      <c r="A18" s="23" t="s">
        <v>28</v>
      </c>
      <c r="B18" s="24">
        <v>0</v>
      </c>
    </row>
    <row r="19" spans="1:2" ht="30" x14ac:dyDescent="0.25">
      <c r="A19" s="33" t="s">
        <v>29</v>
      </c>
      <c r="B19" s="24">
        <v>0</v>
      </c>
    </row>
    <row r="20" spans="1:2" x14ac:dyDescent="0.25">
      <c r="A20" s="21" t="s">
        <v>30</v>
      </c>
      <c r="B20" s="22">
        <f>B21+B22+B23</f>
        <v>26888057</v>
      </c>
    </row>
    <row r="21" spans="1:2" x14ac:dyDescent="0.25">
      <c r="A21" s="23" t="s">
        <v>31</v>
      </c>
      <c r="B21" s="24">
        <v>18471732</v>
      </c>
    </row>
    <row r="22" spans="1:2" x14ac:dyDescent="0.25">
      <c r="A22" s="23" t="s">
        <v>32</v>
      </c>
      <c r="B22" s="24">
        <v>8416325</v>
      </c>
    </row>
    <row r="23" spans="1:2" x14ac:dyDescent="0.25">
      <c r="A23" s="23" t="s">
        <v>33</v>
      </c>
      <c r="B23" s="24">
        <v>0</v>
      </c>
    </row>
    <row r="24" spans="1:2" x14ac:dyDescent="0.25">
      <c r="A24" s="23" t="s">
        <v>34</v>
      </c>
      <c r="B24" s="24">
        <v>0</v>
      </c>
    </row>
    <row r="25" spans="1:2" x14ac:dyDescent="0.25">
      <c r="A25" s="21" t="s">
        <v>35</v>
      </c>
      <c r="B25" s="22">
        <f>B26</f>
        <v>2020282</v>
      </c>
    </row>
    <row r="26" spans="1:2" x14ac:dyDescent="0.25">
      <c r="A26" s="23" t="s">
        <v>36</v>
      </c>
      <c r="B26" s="24">
        <v>2020282</v>
      </c>
    </row>
    <row r="27" spans="1:2" x14ac:dyDescent="0.25">
      <c r="A27" s="21" t="s">
        <v>37</v>
      </c>
      <c r="B27" s="22">
        <f>B28+B29</f>
        <v>586880</v>
      </c>
    </row>
    <row r="28" spans="1:2" x14ac:dyDescent="0.25">
      <c r="A28" s="23" t="s">
        <v>38</v>
      </c>
      <c r="B28" s="24">
        <v>378626</v>
      </c>
    </row>
    <row r="29" spans="1:2" x14ac:dyDescent="0.25">
      <c r="A29" s="23" t="s">
        <v>39</v>
      </c>
      <c r="B29" s="24">
        <v>208254</v>
      </c>
    </row>
    <row r="30" spans="1:2" x14ac:dyDescent="0.25">
      <c r="A30" s="21" t="s">
        <v>40</v>
      </c>
      <c r="B30" s="22">
        <f>B31+B41+B45</f>
        <v>208590090</v>
      </c>
    </row>
    <row r="31" spans="1:2" x14ac:dyDescent="0.25">
      <c r="A31" s="23" t="s">
        <v>41</v>
      </c>
      <c r="B31" s="24">
        <f>SUM(B32:B40)</f>
        <v>56273194</v>
      </c>
    </row>
    <row r="32" spans="1:2" x14ac:dyDescent="0.25">
      <c r="A32" s="23" t="s">
        <v>42</v>
      </c>
      <c r="B32" s="24">
        <v>45969769</v>
      </c>
    </row>
    <row r="33" spans="1:2" x14ac:dyDescent="0.25">
      <c r="A33" s="23" t="s">
        <v>43</v>
      </c>
      <c r="B33" s="24">
        <v>6650589</v>
      </c>
    </row>
    <row r="34" spans="1:2" x14ac:dyDescent="0.25">
      <c r="A34" s="23" t="s">
        <v>44</v>
      </c>
      <c r="B34" s="24">
        <v>0</v>
      </c>
    </row>
    <row r="35" spans="1:2" x14ac:dyDescent="0.25">
      <c r="A35" s="23" t="s">
        <v>45</v>
      </c>
      <c r="B35" s="24">
        <v>0</v>
      </c>
    </row>
    <row r="36" spans="1:2" x14ac:dyDescent="0.25">
      <c r="A36" s="23" t="s">
        <v>46</v>
      </c>
      <c r="B36" s="24">
        <v>0</v>
      </c>
    </row>
    <row r="37" spans="1:2" x14ac:dyDescent="0.25">
      <c r="A37" s="23" t="s">
        <v>47</v>
      </c>
      <c r="B37" s="24">
        <v>0</v>
      </c>
    </row>
    <row r="38" spans="1:2" x14ac:dyDescent="0.25">
      <c r="A38" s="23" t="s">
        <v>48</v>
      </c>
      <c r="B38" s="24">
        <v>0</v>
      </c>
    </row>
    <row r="39" spans="1:2" x14ac:dyDescent="0.25">
      <c r="A39" s="23" t="s">
        <v>49</v>
      </c>
      <c r="B39" s="24">
        <v>1272610</v>
      </c>
    </row>
    <row r="40" spans="1:2" x14ac:dyDescent="0.25">
      <c r="A40" s="23" t="s">
        <v>50</v>
      </c>
      <c r="B40" s="24">
        <v>2380226</v>
      </c>
    </row>
    <row r="41" spans="1:2" x14ac:dyDescent="0.25">
      <c r="A41" s="23" t="s">
        <v>51</v>
      </c>
      <c r="B41" s="24">
        <f>B42+B44</f>
        <v>65522888</v>
      </c>
    </row>
    <row r="42" spans="1:2" x14ac:dyDescent="0.25">
      <c r="A42" s="23" t="s">
        <v>52</v>
      </c>
      <c r="B42" s="24">
        <v>27929897</v>
      </c>
    </row>
    <row r="43" spans="1:2" x14ac:dyDescent="0.25">
      <c r="A43" s="23" t="s">
        <v>53</v>
      </c>
      <c r="B43" s="24">
        <v>27929897</v>
      </c>
    </row>
    <row r="44" spans="1:2" ht="30" x14ac:dyDescent="0.25">
      <c r="A44" s="33" t="s">
        <v>54</v>
      </c>
      <c r="B44" s="24">
        <v>37592991</v>
      </c>
    </row>
    <row r="45" spans="1:2" x14ac:dyDescent="0.25">
      <c r="A45" s="33" t="s">
        <v>64</v>
      </c>
      <c r="B45" s="24">
        <v>86794008</v>
      </c>
    </row>
    <row r="46" spans="1:2" x14ac:dyDescent="0.25">
      <c r="A46" s="21" t="s">
        <v>55</v>
      </c>
      <c r="B46" s="22">
        <v>0</v>
      </c>
    </row>
    <row r="47" spans="1:2" x14ac:dyDescent="0.25">
      <c r="A47" s="34" t="s">
        <v>56</v>
      </c>
      <c r="B47" s="35">
        <v>0</v>
      </c>
    </row>
    <row r="48" spans="1:2" x14ac:dyDescent="0.25">
      <c r="A48" s="34" t="s">
        <v>57</v>
      </c>
      <c r="B48" s="35">
        <v>0</v>
      </c>
    </row>
    <row r="49" spans="1:10" x14ac:dyDescent="0.25">
      <c r="A49" s="34" t="s">
        <v>58</v>
      </c>
      <c r="B49" s="35">
        <v>0</v>
      </c>
    </row>
    <row r="50" spans="1:10" x14ac:dyDescent="0.25">
      <c r="A50" s="23" t="s">
        <v>59</v>
      </c>
      <c r="B50" s="24">
        <v>0</v>
      </c>
    </row>
    <row r="51" spans="1:10" x14ac:dyDescent="0.25">
      <c r="A51" s="23" t="s">
        <v>60</v>
      </c>
      <c r="B51" s="24">
        <v>0</v>
      </c>
    </row>
    <row r="52" spans="1:10" x14ac:dyDescent="0.25">
      <c r="A52" s="34" t="s">
        <v>61</v>
      </c>
      <c r="B52" s="24">
        <v>0</v>
      </c>
    </row>
    <row r="53" spans="1:10" x14ac:dyDescent="0.25">
      <c r="A53" s="21" t="s">
        <v>62</v>
      </c>
      <c r="B53" s="22">
        <v>0</v>
      </c>
    </row>
    <row r="54" spans="1:10" x14ac:dyDescent="0.25">
      <c r="A54" s="23" t="s">
        <v>63</v>
      </c>
      <c r="B54" s="24">
        <v>0</v>
      </c>
    </row>
    <row r="55" spans="1:10" x14ac:dyDescent="0.25">
      <c r="A55" s="25"/>
      <c r="B55" s="26"/>
    </row>
    <row r="56" spans="1:10" x14ac:dyDescent="0.25">
      <c r="A56" s="25"/>
      <c r="B56" s="26"/>
    </row>
    <row r="57" spans="1:10" x14ac:dyDescent="0.25">
      <c r="A57" s="25"/>
      <c r="B57" s="26"/>
    </row>
    <row r="59" spans="1:10" s="29" customFormat="1" ht="14.25" x14ac:dyDescent="0.2">
      <c r="A59" s="27"/>
      <c r="B59" s="28"/>
    </row>
    <row r="60" spans="1:10" x14ac:dyDescent="0.25">
      <c r="A60" s="14"/>
      <c r="H60" s="8"/>
      <c r="I60" s="8"/>
      <c r="J60" s="8"/>
    </row>
    <row r="61" spans="1:10" x14ac:dyDescent="0.25">
      <c r="A61" s="14"/>
      <c r="H61" s="8"/>
      <c r="I61" s="8"/>
      <c r="J61" s="8"/>
    </row>
    <row r="62" spans="1:10" x14ac:dyDescent="0.25">
      <c r="A62" s="14"/>
      <c r="H62" s="8"/>
      <c r="I62" s="8"/>
      <c r="J62" s="8"/>
    </row>
    <row r="63" spans="1:10" x14ac:dyDescent="0.25">
      <c r="A63" s="14"/>
      <c r="H63" s="8"/>
      <c r="I63" s="8"/>
      <c r="J63" s="8"/>
    </row>
    <row r="64" spans="1:10" x14ac:dyDescent="0.25">
      <c r="A64" s="14"/>
      <c r="H64" s="8"/>
      <c r="I64" s="8"/>
      <c r="J64" s="8"/>
    </row>
    <row r="65" spans="1:10" x14ac:dyDescent="0.25">
      <c r="A65" s="14"/>
      <c r="H65" s="8"/>
      <c r="I65" s="8"/>
      <c r="J65" s="8"/>
    </row>
    <row r="66" spans="1:10" x14ac:dyDescent="0.25">
      <c r="A66" s="14"/>
      <c r="H66" s="8"/>
      <c r="I66" s="8"/>
      <c r="J66" s="8"/>
    </row>
    <row r="67" spans="1:10" x14ac:dyDescent="0.25">
      <c r="A67" s="14"/>
      <c r="H67" s="8"/>
      <c r="I67" s="8"/>
      <c r="J67" s="8"/>
    </row>
    <row r="68" spans="1:10" x14ac:dyDescent="0.25">
      <c r="A68" s="14"/>
      <c r="H68" s="8"/>
      <c r="I68" s="8"/>
      <c r="J68" s="8"/>
    </row>
    <row r="69" spans="1:10" x14ac:dyDescent="0.25">
      <c r="A69" s="14"/>
      <c r="H69" s="8"/>
      <c r="I69" s="8"/>
      <c r="J69" s="8"/>
    </row>
    <row r="70" spans="1:10" x14ac:dyDescent="0.25">
      <c r="A70" s="14"/>
      <c r="H70" s="8"/>
      <c r="I70" s="8"/>
      <c r="J70" s="8"/>
    </row>
    <row r="71" spans="1:10" x14ac:dyDescent="0.25">
      <c r="C71" s="8"/>
      <c r="D71" s="8"/>
      <c r="E71" s="8"/>
      <c r="F71" s="8"/>
      <c r="G71" s="8"/>
      <c r="H71" s="8"/>
      <c r="I71" s="8"/>
      <c r="J71" s="8"/>
    </row>
    <row r="72" spans="1:10" x14ac:dyDescent="0.25">
      <c r="C72" s="8"/>
      <c r="D72" s="8"/>
      <c r="E72" s="8"/>
      <c r="F72" s="8"/>
      <c r="G72" s="8"/>
      <c r="H72" s="8"/>
      <c r="I72" s="8"/>
      <c r="J72" s="8"/>
    </row>
    <row r="73" spans="1:10" s="29" customFormat="1" ht="14.25" x14ac:dyDescent="0.2">
      <c r="A73" s="27"/>
      <c r="B73" s="30"/>
    </row>
    <row r="74" spans="1:10" s="29" customFormat="1" ht="14.25" x14ac:dyDescent="0.2">
      <c r="A74" s="27"/>
      <c r="B74" s="30"/>
    </row>
    <row r="75" spans="1:10" s="29" customFormat="1" ht="14.25" x14ac:dyDescent="0.2">
      <c r="A75" s="27"/>
      <c r="B75" s="30"/>
    </row>
    <row r="76" spans="1:10" s="29" customFormat="1" ht="14.25" x14ac:dyDescent="0.2">
      <c r="A76" s="27"/>
      <c r="B76" s="30"/>
    </row>
    <row r="77" spans="1:10" s="29" customFormat="1" ht="14.25" x14ac:dyDescent="0.2">
      <c r="A77" s="27"/>
      <c r="B77" s="30"/>
    </row>
    <row r="78" spans="1:10" s="29" customFormat="1" ht="14.25" x14ac:dyDescent="0.2">
      <c r="A78" s="27"/>
      <c r="B78" s="30"/>
    </row>
  </sheetData>
  <mergeCells count="1">
    <mergeCell ref="A1:A2"/>
  </mergeCells>
  <printOptions horizontalCentered="1"/>
  <pageMargins left="0.19685039370078741" right="0.11811023622047245" top="0.74803149606299213" bottom="0.74803149606299213" header="0.31496062992125984" footer="0.31496062992125984"/>
  <pageSetup orientation="portrait" horizontalDpi="4294967293" verticalDpi="4294967293" r:id="rId1"/>
  <headerFooter>
    <oddFooter>&amp;C&amp;P/2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norma 6</vt:lpstr>
      <vt:lpstr>norma 5</vt:lpstr>
      <vt:lpstr>'norma 5'!Títulos_a_imprimir</vt:lpstr>
      <vt:lpstr>'norma 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xyz</cp:lastModifiedBy>
  <cp:lastPrinted>2019-02-01T18:58:15Z</cp:lastPrinted>
  <dcterms:created xsi:type="dcterms:W3CDTF">2015-01-22T01:08:52Z</dcterms:created>
  <dcterms:modified xsi:type="dcterms:W3CDTF">2019-02-06T23:32:17Z</dcterms:modified>
</cp:coreProperties>
</file>